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865623D5-5E1D-4166-AB91-7E533274F71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ccount List" sheetId="1" r:id="rId1"/>
    <sheet name="Revenue Goa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5" i="2" s="1"/>
  <c r="H3" i="2"/>
  <c r="H5" i="2" s="1"/>
  <c r="B3" i="2"/>
  <c r="B5" i="2" s="1"/>
  <c r="B9" i="2" s="1"/>
  <c r="B24" i="2"/>
  <c r="B21" i="2"/>
  <c r="B7" i="2" l="1"/>
</calcChain>
</file>

<file path=xl/sharedStrings.xml><?xml version="1.0" encoding="utf-8"?>
<sst xmlns="http://schemas.openxmlformats.org/spreadsheetml/2006/main" count="228" uniqueCount="126">
  <si>
    <t>Account #</t>
  </si>
  <si>
    <t>Account</t>
  </si>
  <si>
    <t>Type</t>
  </si>
  <si>
    <t>Contract Brewing</t>
  </si>
  <si>
    <t>Contract Brewing:Contract Brewing - Fees</t>
  </si>
  <si>
    <t>Contract Brewing:Contract Brewing - Materials</t>
  </si>
  <si>
    <t>Retail Sales</t>
  </si>
  <si>
    <t>Retail Sales:Cocktail Sales</t>
  </si>
  <si>
    <t>Retail Sales:Discounts/Refunds Given</t>
  </si>
  <si>
    <t>Retail Sales:Draft Beer Sales</t>
  </si>
  <si>
    <t>Retail Sales:Events</t>
  </si>
  <si>
    <t>Retail Sales:Food Sales</t>
  </si>
  <si>
    <t>Retail Sales:Merchandise Sales</t>
  </si>
  <si>
    <t>Retail Sales:NA Beverage Sales</t>
  </si>
  <si>
    <t>Retail Sales:Retail Beer Sales</t>
  </si>
  <si>
    <t>Retail Sales:Guest Cans</t>
  </si>
  <si>
    <t>Retail Sales:Guest Draft</t>
  </si>
  <si>
    <t>Wholesale Sales</t>
  </si>
  <si>
    <t>Wholesale Sales:Beer - Kegged</t>
  </si>
  <si>
    <t>Wholesale Sales:Beer - Packaged</t>
  </si>
  <si>
    <t>Cost of Goods Sold</t>
  </si>
  <si>
    <t>Materials</t>
  </si>
  <si>
    <t>Merchandise</t>
  </si>
  <si>
    <t>Brewery Supplies</t>
  </si>
  <si>
    <t>Ingredients</t>
  </si>
  <si>
    <t>Kitchen Food</t>
  </si>
  <si>
    <t>Kitchen Supplies</t>
  </si>
  <si>
    <t>Packaging Costs</t>
  </si>
  <si>
    <t>Tasting Room Beverage</t>
  </si>
  <si>
    <t>Tasting Room Supplies</t>
  </si>
  <si>
    <t>Inventory Adjustment</t>
  </si>
  <si>
    <t>Inventory Shrinkage</t>
  </si>
  <si>
    <t>Advertising &amp; Marketing</t>
  </si>
  <si>
    <t>Expenses</t>
  </si>
  <si>
    <t>Ask My Accountant</t>
  </si>
  <si>
    <t>Bank Service Charges</t>
  </si>
  <si>
    <t>Car/Truck Expense</t>
  </si>
  <si>
    <t>Car/Truck Expense:Gas</t>
  </si>
  <si>
    <t>Car/Truck Expense:Registration &amp; License</t>
  </si>
  <si>
    <t>Car/Truck Expense:Repairs &amp; Maintenance</t>
  </si>
  <si>
    <t>Charitable Donations</t>
  </si>
  <si>
    <t>Dues and Subscriptions</t>
  </si>
  <si>
    <t>Event Expense</t>
  </si>
  <si>
    <t>Insurance</t>
  </si>
  <si>
    <t>Insurance:Auto Insurance</t>
  </si>
  <si>
    <t>Insurance:General Liability Insurance</t>
  </si>
  <si>
    <t>Insurance:Professional Liability Insurance</t>
  </si>
  <si>
    <t>Insurance:Workers Comp Insurance</t>
  </si>
  <si>
    <t>Licenses and Permits</t>
  </si>
  <si>
    <t>Merchant Fees</t>
  </si>
  <si>
    <t>Office Supplies</t>
  </si>
  <si>
    <t>Office Supplies:Software</t>
  </si>
  <si>
    <t>Payroll Expenses</t>
  </si>
  <si>
    <t>Payroll Expenses:Admin</t>
  </si>
  <si>
    <t>Payroll Expenses:BOH Brewpub</t>
  </si>
  <si>
    <t>Payroll Expenses:BOH Taproom</t>
  </si>
  <si>
    <t>Payroll Expenses:Brew Side</t>
  </si>
  <si>
    <t>Payroll Expenses:FOH Brewpub</t>
  </si>
  <si>
    <t>Payroll Expenses:FOH Taproom</t>
  </si>
  <si>
    <t>Payroll Expenses:Owners</t>
  </si>
  <si>
    <t>Payroll Expenses:Manager Brew Side</t>
  </si>
  <si>
    <t>Payroll Expenses:Payroll Fees</t>
  </si>
  <si>
    <t>Payroll Expenses:Payroll Taxes</t>
  </si>
  <si>
    <t>Postage and Shipping</t>
  </si>
  <si>
    <t>Professional Fees</t>
  </si>
  <si>
    <t>Professional Fees:Accounting Fees</t>
  </si>
  <si>
    <t>Professional Fees:Legal Fees</t>
  </si>
  <si>
    <t>Rent</t>
  </si>
  <si>
    <t>Repairs and Maintenance</t>
  </si>
  <si>
    <t>Repairs and Maintenance:Computer Repairs</t>
  </si>
  <si>
    <t>Repairs and Maintenance:Equipment Repairs</t>
  </si>
  <si>
    <t>Repairs and Maintenance:Waste Removal Services</t>
  </si>
  <si>
    <t>Tasting Room Entertainment</t>
  </si>
  <si>
    <t>Tasting Room Expenses</t>
  </si>
  <si>
    <t>Taxes</t>
  </si>
  <si>
    <t>Taxes:Drink Tax</t>
  </si>
  <si>
    <t>Taxes:Excise Tax</t>
  </si>
  <si>
    <t>Taxes:Malt Beverage Tax</t>
  </si>
  <si>
    <t>Taxes:Sales Tax</t>
  </si>
  <si>
    <t>Taxes:Use Tax</t>
  </si>
  <si>
    <t>Travel &amp; Entertainment</t>
  </si>
  <si>
    <t>Travel &amp; Entertainment:Entertainment</t>
  </si>
  <si>
    <t>Travel &amp; Entertainment:Meals</t>
  </si>
  <si>
    <t>Travel &amp; Entertainment:Travel</t>
  </si>
  <si>
    <t>Uncategorized Expense</t>
  </si>
  <si>
    <t>Utilities</t>
  </si>
  <si>
    <t>Utilities:Electricity</t>
  </si>
  <si>
    <t>Utilities:Gas</t>
  </si>
  <si>
    <t>Utilities:Internet</t>
  </si>
  <si>
    <t>Utilities:Telephone</t>
  </si>
  <si>
    <t>Utilities:Water</t>
  </si>
  <si>
    <t>Purchases</t>
  </si>
  <si>
    <t>Unapplied Cash Bill Payment Expense</t>
  </si>
  <si>
    <t>Contract Labor</t>
  </si>
  <si>
    <t>Other Income</t>
  </si>
  <si>
    <t>Interest Income</t>
  </si>
  <si>
    <t>Sales Tax Discount</t>
  </si>
  <si>
    <t>Cash Over/Short</t>
  </si>
  <si>
    <t>Other Expense</t>
  </si>
  <si>
    <t>Depreciation Expense</t>
  </si>
  <si>
    <t>Amortization Expense</t>
  </si>
  <si>
    <t>Finance Charges</t>
  </si>
  <si>
    <t>Interest Paid</t>
  </si>
  <si>
    <t>Other Expenses</t>
  </si>
  <si>
    <t>Reconciliation Discrepancies</t>
  </si>
  <si>
    <t/>
  </si>
  <si>
    <t>Small Batch Standard</t>
  </si>
  <si>
    <t>Recommended P&amp;L Chart of Accounts</t>
  </si>
  <si>
    <t>Income/Revenue/Sales</t>
  </si>
  <si>
    <t>Annual</t>
  </si>
  <si>
    <t>Monthly</t>
  </si>
  <si>
    <t>Daily</t>
  </si>
  <si>
    <t>Taproom</t>
  </si>
  <si>
    <t xml:space="preserve">Monday </t>
  </si>
  <si>
    <t>Tuesday</t>
  </si>
  <si>
    <t>Wednesday</t>
  </si>
  <si>
    <t>Thursday</t>
  </si>
  <si>
    <t>Friday</t>
  </si>
  <si>
    <t xml:space="preserve">Saturday </t>
  </si>
  <si>
    <t>Sunday</t>
  </si>
  <si>
    <t>Weekly</t>
  </si>
  <si>
    <t>Total</t>
  </si>
  <si>
    <t>Average</t>
  </si>
  <si>
    <t>Wholesale</t>
  </si>
  <si>
    <t>Revenue Target</t>
  </si>
  <si>
    <t>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</si>
</sst>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7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167" fontId="0" fillId="0" borderId="0" xfId="1" applyNumberFormat="1" applyFont="1" applyAlignment="1">
      <alignment horizontal="left" indent="2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5" borderId="0" xfId="0" applyFill="1"/>
    <xf numFmtId="167" fontId="0" fillId="5" borderId="0" xfId="1" applyNumberFormat="1" applyFont="1" applyFill="1" applyAlignment="1">
      <alignment horizontal="left" indent="2"/>
    </xf>
    <xf numFmtId="0" fontId="0" fillId="2" borderId="0" xfId="0" applyFill="1"/>
    <xf numFmtId="167" fontId="0" fillId="2" borderId="0" xfId="1" applyNumberFormat="1" applyFont="1" applyFill="1" applyAlignment="1">
      <alignment horizontal="left" indent="2"/>
    </xf>
    <xf numFmtId="167" fontId="0" fillId="0" borderId="0" xfId="1" applyNumberFormat="1" applyFont="1"/>
    <xf numFmtId="0" fontId="1" fillId="0" borderId="0" xfId="0" applyFont="1" applyFill="1" applyBorder="1" applyAlignment="1">
      <alignment horizontal="center" wrapText="1"/>
    </xf>
    <xf numFmtId="44" fontId="0" fillId="0" borderId="0" xfId="0" applyNumberFormat="1"/>
    <xf numFmtId="16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zoomScale="140" zoomScaleNormal="140" workbookViewId="0">
      <selection activeCell="A26" sqref="A26:XFD26"/>
    </sheetView>
  </sheetViews>
  <sheetFormatPr defaultColWidth="8.85546875" defaultRowHeight="15" x14ac:dyDescent="0.25"/>
  <cols>
    <col min="1" max="2" width="11.140625" customWidth="1"/>
    <col min="3" max="3" width="40.28515625" customWidth="1"/>
    <col min="4" max="4" width="22.28515625" customWidth="1"/>
    <col min="5" max="5" width="14.140625" customWidth="1"/>
    <col min="6" max="6" width="11" bestFit="1" customWidth="1"/>
  </cols>
  <sheetData>
    <row r="1" spans="1:6" ht="18" x14ac:dyDescent="0.25">
      <c r="A1" s="5" t="s">
        <v>106</v>
      </c>
      <c r="B1" s="6"/>
      <c r="C1" s="6"/>
      <c r="D1" s="6"/>
    </row>
    <row r="2" spans="1:6" ht="18" x14ac:dyDescent="0.25">
      <c r="A2" s="5" t="s">
        <v>107</v>
      </c>
      <c r="B2" s="6"/>
      <c r="C2" s="6"/>
      <c r="D2" s="6"/>
    </row>
    <row r="3" spans="1:6" x14ac:dyDescent="0.25">
      <c r="A3" s="7" t="s">
        <v>105</v>
      </c>
      <c r="B3" s="6"/>
      <c r="C3" s="6"/>
      <c r="D3" s="6"/>
    </row>
    <row r="5" spans="1:6" ht="24.75" x14ac:dyDescent="0.25">
      <c r="B5" s="1" t="s">
        <v>0</v>
      </c>
      <c r="C5" s="1" t="s">
        <v>1</v>
      </c>
      <c r="D5" s="1" t="s">
        <v>2</v>
      </c>
      <c r="E5" s="16" t="s">
        <v>124</v>
      </c>
    </row>
    <row r="6" spans="1:6" x14ac:dyDescent="0.25">
      <c r="B6" s="2">
        <v>4100</v>
      </c>
      <c r="C6" s="2" t="s">
        <v>3</v>
      </c>
      <c r="D6" s="2" t="s">
        <v>108</v>
      </c>
      <c r="E6" s="15">
        <v>250000</v>
      </c>
    </row>
    <row r="7" spans="1:6" x14ac:dyDescent="0.25">
      <c r="B7" s="2">
        <v>4102</v>
      </c>
      <c r="C7" s="2" t="s">
        <v>4</v>
      </c>
      <c r="D7" s="2" t="s">
        <v>108</v>
      </c>
      <c r="E7" s="18"/>
    </row>
    <row r="8" spans="1:6" x14ac:dyDescent="0.25">
      <c r="B8" s="2">
        <v>4103</v>
      </c>
      <c r="C8" s="2" t="s">
        <v>5</v>
      </c>
      <c r="D8" s="2" t="s">
        <v>108</v>
      </c>
      <c r="E8" s="18"/>
    </row>
    <row r="9" spans="1:6" x14ac:dyDescent="0.25">
      <c r="B9" s="2">
        <v>4200</v>
      </c>
      <c r="C9" s="2" t="s">
        <v>6</v>
      </c>
      <c r="D9" s="2" t="s">
        <v>108</v>
      </c>
      <c r="E9" s="18"/>
    </row>
    <row r="10" spans="1:6" x14ac:dyDescent="0.25">
      <c r="B10" s="2">
        <v>4201</v>
      </c>
      <c r="C10" s="2" t="s">
        <v>7</v>
      </c>
      <c r="D10" s="2" t="s">
        <v>108</v>
      </c>
      <c r="E10" s="18"/>
    </row>
    <row r="11" spans="1:6" x14ac:dyDescent="0.25">
      <c r="B11" s="2">
        <v>4202</v>
      </c>
      <c r="C11" s="2" t="s">
        <v>8</v>
      </c>
      <c r="D11" s="2" t="s">
        <v>108</v>
      </c>
      <c r="E11" s="18"/>
    </row>
    <row r="12" spans="1:6" x14ac:dyDescent="0.25">
      <c r="B12" s="2">
        <v>4203</v>
      </c>
      <c r="C12" s="2" t="s">
        <v>9</v>
      </c>
      <c r="D12" s="2" t="s">
        <v>108</v>
      </c>
      <c r="E12" s="18">
        <v>475000</v>
      </c>
      <c r="F12" s="17"/>
    </row>
    <row r="13" spans="1:6" x14ac:dyDescent="0.25">
      <c r="B13" s="2">
        <v>4204</v>
      </c>
      <c r="C13" s="2" t="s">
        <v>10</v>
      </c>
      <c r="D13" s="2" t="s">
        <v>108</v>
      </c>
      <c r="E13" s="18">
        <v>125000</v>
      </c>
    </row>
    <row r="14" spans="1:6" x14ac:dyDescent="0.25">
      <c r="B14" s="2">
        <v>4205</v>
      </c>
      <c r="C14" s="2" t="s">
        <v>11</v>
      </c>
      <c r="D14" s="2" t="s">
        <v>108</v>
      </c>
      <c r="E14" s="18"/>
    </row>
    <row r="15" spans="1:6" x14ac:dyDescent="0.25">
      <c r="B15" s="2">
        <v>4206</v>
      </c>
      <c r="C15" s="2" t="s">
        <v>12</v>
      </c>
      <c r="D15" s="2" t="s">
        <v>108</v>
      </c>
      <c r="E15" s="18">
        <v>95000</v>
      </c>
      <c r="F15" s="17"/>
    </row>
    <row r="16" spans="1:6" x14ac:dyDescent="0.25">
      <c r="B16" s="2">
        <v>4207</v>
      </c>
      <c r="C16" s="2" t="s">
        <v>13</v>
      </c>
      <c r="D16" s="2" t="s">
        <v>108</v>
      </c>
      <c r="E16" s="18">
        <v>30000</v>
      </c>
    </row>
    <row r="17" spans="2:5" x14ac:dyDescent="0.25">
      <c r="B17" s="2">
        <v>4209</v>
      </c>
      <c r="C17" s="2" t="s">
        <v>14</v>
      </c>
      <c r="D17" s="2" t="s">
        <v>108</v>
      </c>
      <c r="E17" s="18">
        <v>120000</v>
      </c>
    </row>
    <row r="18" spans="2:5" x14ac:dyDescent="0.25">
      <c r="B18" s="2">
        <v>4210</v>
      </c>
      <c r="C18" s="2" t="s">
        <v>15</v>
      </c>
      <c r="D18" s="2" t="s">
        <v>108</v>
      </c>
      <c r="E18" s="18"/>
    </row>
    <row r="19" spans="2:5" x14ac:dyDescent="0.25">
      <c r="B19" s="2">
        <v>4211</v>
      </c>
      <c r="C19" s="2" t="s">
        <v>16</v>
      </c>
      <c r="D19" s="2" t="s">
        <v>108</v>
      </c>
      <c r="E19" s="18"/>
    </row>
    <row r="20" spans="2:5" x14ac:dyDescent="0.25">
      <c r="B20" s="2">
        <v>4300</v>
      </c>
      <c r="C20" s="2" t="s">
        <v>17</v>
      </c>
      <c r="D20" s="2" t="s">
        <v>108</v>
      </c>
      <c r="E20" s="18"/>
    </row>
    <row r="21" spans="2:5" x14ac:dyDescent="0.25">
      <c r="B21" s="2">
        <v>4301</v>
      </c>
      <c r="C21" s="2" t="s">
        <v>18</v>
      </c>
      <c r="D21" s="2" t="s">
        <v>108</v>
      </c>
      <c r="E21" s="18">
        <v>250000</v>
      </c>
    </row>
    <row r="22" spans="2:5" x14ac:dyDescent="0.25">
      <c r="B22" s="2">
        <v>4302</v>
      </c>
      <c r="C22" s="2" t="s">
        <v>19</v>
      </c>
      <c r="D22" s="2" t="s">
        <v>108</v>
      </c>
      <c r="E22" s="18">
        <v>300000</v>
      </c>
    </row>
    <row r="23" spans="2:5" x14ac:dyDescent="0.25">
      <c r="B23" s="3">
        <v>5000</v>
      </c>
      <c r="C23" s="3" t="s">
        <v>20</v>
      </c>
      <c r="D23" s="3" t="s">
        <v>20</v>
      </c>
    </row>
    <row r="24" spans="2:5" x14ac:dyDescent="0.25">
      <c r="B24" s="3">
        <v>5001</v>
      </c>
      <c r="C24" s="3" t="s">
        <v>21</v>
      </c>
      <c r="D24" s="3" t="s">
        <v>20</v>
      </c>
    </row>
    <row r="25" spans="2:5" x14ac:dyDescent="0.25">
      <c r="B25" s="3">
        <v>5002</v>
      </c>
      <c r="C25" s="3" t="s">
        <v>22</v>
      </c>
      <c r="D25" s="3" t="s">
        <v>20</v>
      </c>
    </row>
    <row r="26" spans="2:5" x14ac:dyDescent="0.25">
      <c r="B26" s="3">
        <v>5004</v>
      </c>
      <c r="C26" s="3" t="s">
        <v>23</v>
      </c>
      <c r="D26" s="3" t="s">
        <v>20</v>
      </c>
    </row>
    <row r="27" spans="2:5" x14ac:dyDescent="0.25">
      <c r="B27" s="3">
        <v>5005</v>
      </c>
      <c r="C27" s="3" t="s">
        <v>24</v>
      </c>
      <c r="D27" s="3" t="s">
        <v>20</v>
      </c>
    </row>
    <row r="28" spans="2:5" x14ac:dyDescent="0.25">
      <c r="B28" s="3">
        <v>5006</v>
      </c>
      <c r="C28" s="3" t="s">
        <v>25</v>
      </c>
      <c r="D28" s="3" t="s">
        <v>20</v>
      </c>
    </row>
    <row r="29" spans="2:5" x14ac:dyDescent="0.25">
      <c r="B29" s="3">
        <v>5007</v>
      </c>
      <c r="C29" s="3" t="s">
        <v>26</v>
      </c>
      <c r="D29" s="3" t="s">
        <v>20</v>
      </c>
    </row>
    <row r="30" spans="2:5" x14ac:dyDescent="0.25">
      <c r="B30" s="3">
        <v>5008</v>
      </c>
      <c r="C30" s="3" t="s">
        <v>27</v>
      </c>
      <c r="D30" s="3" t="s">
        <v>20</v>
      </c>
    </row>
    <row r="31" spans="2:5" x14ac:dyDescent="0.25">
      <c r="B31" s="3">
        <v>5009</v>
      </c>
      <c r="C31" s="3" t="s">
        <v>28</v>
      </c>
      <c r="D31" s="3" t="s">
        <v>20</v>
      </c>
    </row>
    <row r="32" spans="2:5" x14ac:dyDescent="0.25">
      <c r="B32" s="3">
        <v>5010</v>
      </c>
      <c r="C32" s="3" t="s">
        <v>29</v>
      </c>
      <c r="D32" s="3" t="s">
        <v>20</v>
      </c>
    </row>
    <row r="33" spans="2:4" x14ac:dyDescent="0.25">
      <c r="B33" s="3">
        <v>5011</v>
      </c>
      <c r="C33" s="3" t="s">
        <v>30</v>
      </c>
      <c r="D33" s="3" t="s">
        <v>20</v>
      </c>
    </row>
    <row r="34" spans="2:4" x14ac:dyDescent="0.25">
      <c r="B34" s="3"/>
      <c r="C34" s="3" t="s">
        <v>31</v>
      </c>
      <c r="D34" s="3" t="s">
        <v>20</v>
      </c>
    </row>
    <row r="35" spans="2:4" x14ac:dyDescent="0.25">
      <c r="B35" s="4">
        <v>6000</v>
      </c>
      <c r="C35" s="4" t="s">
        <v>32</v>
      </c>
      <c r="D35" s="4" t="s">
        <v>33</v>
      </c>
    </row>
    <row r="36" spans="2:4" x14ac:dyDescent="0.25">
      <c r="B36" s="4">
        <v>6010</v>
      </c>
      <c r="C36" s="4" t="s">
        <v>34</v>
      </c>
      <c r="D36" s="4" t="s">
        <v>33</v>
      </c>
    </row>
    <row r="37" spans="2:4" x14ac:dyDescent="0.25">
      <c r="B37" s="4">
        <v>6020</v>
      </c>
      <c r="C37" s="4" t="s">
        <v>35</v>
      </c>
      <c r="D37" s="4" t="s">
        <v>33</v>
      </c>
    </row>
    <row r="38" spans="2:4" x14ac:dyDescent="0.25">
      <c r="B38" s="4">
        <v>6030</v>
      </c>
      <c r="C38" s="4" t="s">
        <v>36</v>
      </c>
      <c r="D38" s="4" t="s">
        <v>33</v>
      </c>
    </row>
    <row r="39" spans="2:4" x14ac:dyDescent="0.25">
      <c r="B39" s="4">
        <v>6031</v>
      </c>
      <c r="C39" s="4" t="s">
        <v>37</v>
      </c>
      <c r="D39" s="4" t="s">
        <v>33</v>
      </c>
    </row>
    <row r="40" spans="2:4" x14ac:dyDescent="0.25">
      <c r="B40" s="4">
        <v>6032</v>
      </c>
      <c r="C40" s="4" t="s">
        <v>38</v>
      </c>
      <c r="D40" s="4" t="s">
        <v>33</v>
      </c>
    </row>
    <row r="41" spans="2:4" x14ac:dyDescent="0.25">
      <c r="B41" s="4">
        <v>6033</v>
      </c>
      <c r="C41" s="4" t="s">
        <v>39</v>
      </c>
      <c r="D41" s="4" t="s">
        <v>33</v>
      </c>
    </row>
    <row r="42" spans="2:4" x14ac:dyDescent="0.25">
      <c r="B42" s="4">
        <v>6040</v>
      </c>
      <c r="C42" s="4" t="s">
        <v>40</v>
      </c>
      <c r="D42" s="4" t="s">
        <v>33</v>
      </c>
    </row>
    <row r="43" spans="2:4" x14ac:dyDescent="0.25">
      <c r="B43" s="4">
        <v>6060</v>
      </c>
      <c r="C43" s="4" t="s">
        <v>41</v>
      </c>
      <c r="D43" s="4" t="s">
        <v>33</v>
      </c>
    </row>
    <row r="44" spans="2:4" x14ac:dyDescent="0.25">
      <c r="B44" s="4">
        <v>6070</v>
      </c>
      <c r="C44" s="4" t="s">
        <v>42</v>
      </c>
      <c r="D44" s="4" t="s">
        <v>33</v>
      </c>
    </row>
    <row r="45" spans="2:4" x14ac:dyDescent="0.25">
      <c r="B45" s="4">
        <v>6080</v>
      </c>
      <c r="C45" s="4" t="s">
        <v>43</v>
      </c>
      <c r="D45" s="4" t="s">
        <v>33</v>
      </c>
    </row>
    <row r="46" spans="2:4" x14ac:dyDescent="0.25">
      <c r="B46" s="4">
        <v>6081</v>
      </c>
      <c r="C46" s="4" t="s">
        <v>44</v>
      </c>
      <c r="D46" s="4" t="s">
        <v>33</v>
      </c>
    </row>
    <row r="47" spans="2:4" x14ac:dyDescent="0.25">
      <c r="B47" s="4">
        <v>6082</v>
      </c>
      <c r="C47" s="4" t="s">
        <v>45</v>
      </c>
      <c r="D47" s="4" t="s">
        <v>33</v>
      </c>
    </row>
    <row r="48" spans="2:4" x14ac:dyDescent="0.25">
      <c r="B48" s="4">
        <v>6083</v>
      </c>
      <c r="C48" s="4" t="s">
        <v>46</v>
      </c>
      <c r="D48" s="4" t="s">
        <v>33</v>
      </c>
    </row>
    <row r="49" spans="2:4" x14ac:dyDescent="0.25">
      <c r="B49" s="4">
        <v>6084</v>
      </c>
      <c r="C49" s="4" t="s">
        <v>47</v>
      </c>
      <c r="D49" s="4" t="s">
        <v>33</v>
      </c>
    </row>
    <row r="50" spans="2:4" x14ac:dyDescent="0.25">
      <c r="B50" s="4">
        <v>6090</v>
      </c>
      <c r="C50" s="4" t="s">
        <v>48</v>
      </c>
      <c r="D50" s="4" t="s">
        <v>33</v>
      </c>
    </row>
    <row r="51" spans="2:4" x14ac:dyDescent="0.25">
      <c r="B51" s="4">
        <v>6100</v>
      </c>
      <c r="C51" s="4" t="s">
        <v>49</v>
      </c>
      <c r="D51" s="4" t="s">
        <v>33</v>
      </c>
    </row>
    <row r="52" spans="2:4" x14ac:dyDescent="0.25">
      <c r="B52" s="4">
        <v>6110</v>
      </c>
      <c r="C52" s="4" t="s">
        <v>50</v>
      </c>
      <c r="D52" s="4" t="s">
        <v>33</v>
      </c>
    </row>
    <row r="53" spans="2:4" x14ac:dyDescent="0.25">
      <c r="B53" s="4">
        <v>6111</v>
      </c>
      <c r="C53" s="4" t="s">
        <v>51</v>
      </c>
      <c r="D53" s="4" t="s">
        <v>33</v>
      </c>
    </row>
    <row r="54" spans="2:4" x14ac:dyDescent="0.25">
      <c r="B54" s="4">
        <v>6120</v>
      </c>
      <c r="C54" s="4" t="s">
        <v>52</v>
      </c>
      <c r="D54" s="4" t="s">
        <v>33</v>
      </c>
    </row>
    <row r="55" spans="2:4" x14ac:dyDescent="0.25">
      <c r="B55" s="4">
        <v>6121</v>
      </c>
      <c r="C55" s="4" t="s">
        <v>53</v>
      </c>
      <c r="D55" s="4" t="s">
        <v>33</v>
      </c>
    </row>
    <row r="56" spans="2:4" x14ac:dyDescent="0.25">
      <c r="B56" s="4">
        <v>6122</v>
      </c>
      <c r="C56" s="4" t="s">
        <v>54</v>
      </c>
      <c r="D56" s="4" t="s">
        <v>33</v>
      </c>
    </row>
    <row r="57" spans="2:4" x14ac:dyDescent="0.25">
      <c r="B57" s="4">
        <v>6123</v>
      </c>
      <c r="C57" s="4" t="s">
        <v>55</v>
      </c>
      <c r="D57" s="4" t="s">
        <v>33</v>
      </c>
    </row>
    <row r="58" spans="2:4" x14ac:dyDescent="0.25">
      <c r="B58" s="4">
        <v>6124</v>
      </c>
      <c r="C58" s="4" t="s">
        <v>56</v>
      </c>
      <c r="D58" s="4" t="s">
        <v>33</v>
      </c>
    </row>
    <row r="59" spans="2:4" x14ac:dyDescent="0.25">
      <c r="B59" s="4">
        <v>6125</v>
      </c>
      <c r="C59" s="4" t="s">
        <v>57</v>
      </c>
      <c r="D59" s="4" t="s">
        <v>33</v>
      </c>
    </row>
    <row r="60" spans="2:4" x14ac:dyDescent="0.25">
      <c r="B60" s="4">
        <v>6126</v>
      </c>
      <c r="C60" s="4" t="s">
        <v>58</v>
      </c>
      <c r="D60" s="4" t="s">
        <v>33</v>
      </c>
    </row>
    <row r="61" spans="2:4" x14ac:dyDescent="0.25">
      <c r="B61" s="4">
        <v>6127</v>
      </c>
      <c r="C61" s="4" t="s">
        <v>59</v>
      </c>
      <c r="D61" s="4" t="s">
        <v>33</v>
      </c>
    </row>
    <row r="62" spans="2:4" x14ac:dyDescent="0.25">
      <c r="B62" s="4">
        <v>6128</v>
      </c>
      <c r="C62" s="4" t="s">
        <v>60</v>
      </c>
      <c r="D62" s="4" t="s">
        <v>33</v>
      </c>
    </row>
    <row r="63" spans="2:4" x14ac:dyDescent="0.25">
      <c r="B63" s="4">
        <v>6129</v>
      </c>
      <c r="C63" s="4" t="s">
        <v>61</v>
      </c>
      <c r="D63" s="4" t="s">
        <v>33</v>
      </c>
    </row>
    <row r="64" spans="2:4" x14ac:dyDescent="0.25">
      <c r="B64" s="4">
        <v>6130</v>
      </c>
      <c r="C64" s="4" t="s">
        <v>62</v>
      </c>
      <c r="D64" s="4" t="s">
        <v>33</v>
      </c>
    </row>
    <row r="65" spans="2:4" x14ac:dyDescent="0.25">
      <c r="B65" s="4">
        <v>6135</v>
      </c>
      <c r="C65" s="4" t="s">
        <v>63</v>
      </c>
      <c r="D65" s="4" t="s">
        <v>33</v>
      </c>
    </row>
    <row r="66" spans="2:4" x14ac:dyDescent="0.25">
      <c r="B66" s="4">
        <v>6140</v>
      </c>
      <c r="C66" s="4" t="s">
        <v>64</v>
      </c>
      <c r="D66" s="4" t="s">
        <v>33</v>
      </c>
    </row>
    <row r="67" spans="2:4" x14ac:dyDescent="0.25">
      <c r="B67" s="4">
        <v>6141</v>
      </c>
      <c r="C67" s="4" t="s">
        <v>65</v>
      </c>
      <c r="D67" s="4" t="s">
        <v>33</v>
      </c>
    </row>
    <row r="68" spans="2:4" x14ac:dyDescent="0.25">
      <c r="B68" s="4">
        <v>6142</v>
      </c>
      <c r="C68" s="4" t="s">
        <v>66</v>
      </c>
      <c r="D68" s="4" t="s">
        <v>33</v>
      </c>
    </row>
    <row r="69" spans="2:4" x14ac:dyDescent="0.25">
      <c r="B69" s="4">
        <v>6150</v>
      </c>
      <c r="C69" s="4" t="s">
        <v>67</v>
      </c>
      <c r="D69" s="4" t="s">
        <v>33</v>
      </c>
    </row>
    <row r="70" spans="2:4" x14ac:dyDescent="0.25">
      <c r="B70" s="4">
        <v>6160</v>
      </c>
      <c r="C70" s="4" t="s">
        <v>68</v>
      </c>
      <c r="D70" s="4" t="s">
        <v>33</v>
      </c>
    </row>
    <row r="71" spans="2:4" x14ac:dyDescent="0.25">
      <c r="B71" s="4">
        <v>6162</v>
      </c>
      <c r="C71" s="4" t="s">
        <v>69</v>
      </c>
      <c r="D71" s="4" t="s">
        <v>33</v>
      </c>
    </row>
    <row r="72" spans="2:4" x14ac:dyDescent="0.25">
      <c r="B72" s="4">
        <v>6163</v>
      </c>
      <c r="C72" s="4" t="s">
        <v>70</v>
      </c>
      <c r="D72" s="4" t="s">
        <v>33</v>
      </c>
    </row>
    <row r="73" spans="2:4" x14ac:dyDescent="0.25">
      <c r="B73" s="4">
        <v>6164</v>
      </c>
      <c r="C73" s="4" t="s">
        <v>71</v>
      </c>
      <c r="D73" s="4" t="s">
        <v>33</v>
      </c>
    </row>
    <row r="74" spans="2:4" x14ac:dyDescent="0.25">
      <c r="B74" s="4">
        <v>6170</v>
      </c>
      <c r="C74" s="4" t="s">
        <v>72</v>
      </c>
      <c r="D74" s="4" t="s">
        <v>33</v>
      </c>
    </row>
    <row r="75" spans="2:4" x14ac:dyDescent="0.25">
      <c r="B75" s="4">
        <v>6180</v>
      </c>
      <c r="C75" s="4" t="s">
        <v>73</v>
      </c>
      <c r="D75" s="4" t="s">
        <v>33</v>
      </c>
    </row>
    <row r="76" spans="2:4" x14ac:dyDescent="0.25">
      <c r="B76" s="4">
        <v>6190</v>
      </c>
      <c r="C76" s="4" t="s">
        <v>74</v>
      </c>
      <c r="D76" s="4" t="s">
        <v>33</v>
      </c>
    </row>
    <row r="77" spans="2:4" x14ac:dyDescent="0.25">
      <c r="B77" s="4">
        <v>6191</v>
      </c>
      <c r="C77" s="4" t="s">
        <v>75</v>
      </c>
      <c r="D77" s="4" t="s">
        <v>33</v>
      </c>
    </row>
    <row r="78" spans="2:4" x14ac:dyDescent="0.25">
      <c r="B78" s="4">
        <v>6192</v>
      </c>
      <c r="C78" s="4" t="s">
        <v>76</v>
      </c>
      <c r="D78" s="4" t="s">
        <v>33</v>
      </c>
    </row>
    <row r="79" spans="2:4" x14ac:dyDescent="0.25">
      <c r="B79" s="4">
        <v>6193</v>
      </c>
      <c r="C79" s="4" t="s">
        <v>77</v>
      </c>
      <c r="D79" s="4" t="s">
        <v>33</v>
      </c>
    </row>
    <row r="80" spans="2:4" x14ac:dyDescent="0.25">
      <c r="B80" s="4">
        <v>6194</v>
      </c>
      <c r="C80" s="4" t="s">
        <v>78</v>
      </c>
      <c r="D80" s="4" t="s">
        <v>33</v>
      </c>
    </row>
    <row r="81" spans="2:4" x14ac:dyDescent="0.25">
      <c r="B81" s="4">
        <v>6195</v>
      </c>
      <c r="C81" s="4" t="s">
        <v>79</v>
      </c>
      <c r="D81" s="4" t="s">
        <v>33</v>
      </c>
    </row>
    <row r="82" spans="2:4" x14ac:dyDescent="0.25">
      <c r="B82" s="4">
        <v>6200</v>
      </c>
      <c r="C82" s="4" t="s">
        <v>80</v>
      </c>
      <c r="D82" s="4" t="s">
        <v>33</v>
      </c>
    </row>
    <row r="83" spans="2:4" x14ac:dyDescent="0.25">
      <c r="B83" s="4">
        <v>6201</v>
      </c>
      <c r="C83" s="4" t="s">
        <v>81</v>
      </c>
      <c r="D83" s="4" t="s">
        <v>33</v>
      </c>
    </row>
    <row r="84" spans="2:4" x14ac:dyDescent="0.25">
      <c r="B84" s="4">
        <v>6202</v>
      </c>
      <c r="C84" s="4" t="s">
        <v>82</v>
      </c>
      <c r="D84" s="4" t="s">
        <v>33</v>
      </c>
    </row>
    <row r="85" spans="2:4" x14ac:dyDescent="0.25">
      <c r="B85" s="4">
        <v>6203</v>
      </c>
      <c r="C85" s="4" t="s">
        <v>83</v>
      </c>
      <c r="D85" s="4" t="s">
        <v>33</v>
      </c>
    </row>
    <row r="86" spans="2:4" x14ac:dyDescent="0.25">
      <c r="B86" s="4">
        <v>6210</v>
      </c>
      <c r="C86" s="4" t="s">
        <v>84</v>
      </c>
      <c r="D86" s="4" t="s">
        <v>33</v>
      </c>
    </row>
    <row r="87" spans="2:4" x14ac:dyDescent="0.25">
      <c r="B87" s="4">
        <v>6220</v>
      </c>
      <c r="C87" s="4" t="s">
        <v>85</v>
      </c>
      <c r="D87" s="4" t="s">
        <v>33</v>
      </c>
    </row>
    <row r="88" spans="2:4" x14ac:dyDescent="0.25">
      <c r="B88" s="4">
        <v>6221</v>
      </c>
      <c r="C88" s="4" t="s">
        <v>86</v>
      </c>
      <c r="D88" s="4" t="s">
        <v>33</v>
      </c>
    </row>
    <row r="89" spans="2:4" x14ac:dyDescent="0.25">
      <c r="B89" s="4">
        <v>6222</v>
      </c>
      <c r="C89" s="4" t="s">
        <v>87</v>
      </c>
      <c r="D89" s="4" t="s">
        <v>33</v>
      </c>
    </row>
    <row r="90" spans="2:4" x14ac:dyDescent="0.25">
      <c r="B90" s="4">
        <v>6223</v>
      </c>
      <c r="C90" s="4" t="s">
        <v>88</v>
      </c>
      <c r="D90" s="4" t="s">
        <v>33</v>
      </c>
    </row>
    <row r="91" spans="2:4" x14ac:dyDescent="0.25">
      <c r="B91" s="4">
        <v>6224</v>
      </c>
      <c r="C91" s="4" t="s">
        <v>89</v>
      </c>
      <c r="D91" s="4" t="s">
        <v>33</v>
      </c>
    </row>
    <row r="92" spans="2:4" x14ac:dyDescent="0.25">
      <c r="B92" s="4">
        <v>6225</v>
      </c>
      <c r="C92" s="4" t="s">
        <v>90</v>
      </c>
      <c r="D92" s="4" t="s">
        <v>33</v>
      </c>
    </row>
    <row r="93" spans="2:4" x14ac:dyDescent="0.25">
      <c r="B93" s="4">
        <v>6300</v>
      </c>
      <c r="C93" s="4" t="s">
        <v>91</v>
      </c>
      <c r="D93" s="4" t="s">
        <v>33</v>
      </c>
    </row>
    <row r="94" spans="2:4" x14ac:dyDescent="0.25">
      <c r="B94" s="4">
        <v>7000</v>
      </c>
      <c r="C94" s="4" t="s">
        <v>92</v>
      </c>
      <c r="D94" s="4" t="s">
        <v>33</v>
      </c>
    </row>
    <row r="95" spans="2:4" x14ac:dyDescent="0.25">
      <c r="B95" s="4">
        <v>7003</v>
      </c>
      <c r="C95" s="4" t="s">
        <v>93</v>
      </c>
      <c r="D95" s="4" t="s">
        <v>33</v>
      </c>
    </row>
    <row r="96" spans="2:4" x14ac:dyDescent="0.25">
      <c r="B96" s="4">
        <v>8000</v>
      </c>
      <c r="C96" s="4" t="s">
        <v>94</v>
      </c>
      <c r="D96" s="4" t="s">
        <v>94</v>
      </c>
    </row>
    <row r="97" spans="2:4" x14ac:dyDescent="0.25">
      <c r="B97" s="4">
        <v>8010</v>
      </c>
      <c r="C97" s="4" t="s">
        <v>95</v>
      </c>
      <c r="D97" s="4" t="s">
        <v>94</v>
      </c>
    </row>
    <row r="98" spans="2:4" x14ac:dyDescent="0.25">
      <c r="B98" s="4">
        <v>8015</v>
      </c>
      <c r="C98" s="4" t="s">
        <v>96</v>
      </c>
      <c r="D98" s="4" t="s">
        <v>94</v>
      </c>
    </row>
    <row r="99" spans="2:4" x14ac:dyDescent="0.25">
      <c r="B99" s="4">
        <v>9000</v>
      </c>
      <c r="C99" s="4" t="s">
        <v>97</v>
      </c>
      <c r="D99" s="4" t="s">
        <v>98</v>
      </c>
    </row>
    <row r="100" spans="2:4" x14ac:dyDescent="0.25">
      <c r="B100" s="4">
        <v>9001</v>
      </c>
      <c r="C100" s="4" t="s">
        <v>99</v>
      </c>
      <c r="D100" s="4" t="s">
        <v>98</v>
      </c>
    </row>
    <row r="101" spans="2:4" x14ac:dyDescent="0.25">
      <c r="B101" s="4">
        <v>9002</v>
      </c>
      <c r="C101" s="4" t="s">
        <v>100</v>
      </c>
      <c r="D101" s="4" t="s">
        <v>98</v>
      </c>
    </row>
    <row r="102" spans="2:4" x14ac:dyDescent="0.25">
      <c r="B102" s="4">
        <v>9010</v>
      </c>
      <c r="C102" s="4" t="s">
        <v>101</v>
      </c>
      <c r="D102" s="4" t="s">
        <v>98</v>
      </c>
    </row>
    <row r="103" spans="2:4" x14ac:dyDescent="0.25">
      <c r="B103" s="4">
        <v>9020</v>
      </c>
      <c r="C103" s="4" t="s">
        <v>102</v>
      </c>
      <c r="D103" s="4" t="s">
        <v>98</v>
      </c>
    </row>
    <row r="104" spans="2:4" x14ac:dyDescent="0.25">
      <c r="B104" s="4">
        <v>9030</v>
      </c>
      <c r="C104" s="4" t="s">
        <v>103</v>
      </c>
      <c r="D104" s="4" t="s">
        <v>98</v>
      </c>
    </row>
    <row r="105" spans="2:4" x14ac:dyDescent="0.25">
      <c r="B105" s="4">
        <v>9040</v>
      </c>
      <c r="C105" s="4" t="s">
        <v>104</v>
      </c>
      <c r="D105" s="4" t="s">
        <v>98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ED15-5429-4023-9140-4517FB9F8ACE}">
  <dimension ref="A1:Q24"/>
  <sheetViews>
    <sheetView workbookViewId="0">
      <selection activeCell="O4" sqref="O4"/>
    </sheetView>
  </sheetViews>
  <sheetFormatPr defaultRowHeight="15" x14ac:dyDescent="0.25"/>
  <cols>
    <col min="1" max="1" width="10.85546875" customWidth="1"/>
    <col min="2" max="2" width="15.28515625" style="8" bestFit="1" customWidth="1"/>
    <col min="3" max="3" width="10.85546875" bestFit="1" customWidth="1"/>
    <col min="8" max="8" width="14.28515625" style="15" bestFit="1" customWidth="1"/>
    <col min="15" max="15" width="14.140625" customWidth="1"/>
  </cols>
  <sheetData>
    <row r="1" spans="1:17" x14ac:dyDescent="0.25">
      <c r="A1" s="10" t="s">
        <v>112</v>
      </c>
      <c r="B1" s="10"/>
      <c r="C1" s="10"/>
      <c r="G1" s="10" t="s">
        <v>123</v>
      </c>
      <c r="H1" s="10"/>
      <c r="I1" s="10"/>
      <c r="J1" s="10"/>
      <c r="N1" s="10" t="s">
        <v>125</v>
      </c>
      <c r="O1" s="10"/>
      <c r="P1" s="10"/>
      <c r="Q1" s="10"/>
    </row>
    <row r="2" spans="1:17" x14ac:dyDescent="0.25">
      <c r="A2" s="9"/>
      <c r="B2" s="9"/>
      <c r="C2" s="9"/>
    </row>
    <row r="3" spans="1:17" x14ac:dyDescent="0.25">
      <c r="A3" t="s">
        <v>109</v>
      </c>
      <c r="B3" s="8">
        <f>SUM('Account List'!E9:E19)</f>
        <v>845000</v>
      </c>
      <c r="G3" t="s">
        <v>109</v>
      </c>
      <c r="H3" s="15">
        <f>SUM('Account List'!E21:E22)</f>
        <v>550000</v>
      </c>
      <c r="N3" t="s">
        <v>109</v>
      </c>
      <c r="O3" s="15">
        <f>SUM('Account List'!E6:E8)</f>
        <v>250000</v>
      </c>
    </row>
    <row r="4" spans="1:17" x14ac:dyDescent="0.25">
      <c r="O4" s="15"/>
    </row>
    <row r="5" spans="1:17" x14ac:dyDescent="0.25">
      <c r="A5" t="s">
        <v>110</v>
      </c>
      <c r="B5" s="8">
        <f>B3/12</f>
        <v>70416.666666666672</v>
      </c>
      <c r="G5" t="s">
        <v>110</v>
      </c>
      <c r="H5" s="15">
        <f>H3/12</f>
        <v>45833.333333333336</v>
      </c>
      <c r="N5" t="s">
        <v>110</v>
      </c>
      <c r="O5" s="15">
        <f>O3/12</f>
        <v>20833.333333333332</v>
      </c>
    </row>
    <row r="7" spans="1:17" x14ac:dyDescent="0.25">
      <c r="A7" t="s">
        <v>120</v>
      </c>
      <c r="B7" s="8">
        <f>B5/4</f>
        <v>17604.166666666668</v>
      </c>
    </row>
    <row r="9" spans="1:17" x14ac:dyDescent="0.25">
      <c r="A9" t="s">
        <v>111</v>
      </c>
      <c r="B9" s="8">
        <f>B5/30</f>
        <v>2347.2222222222222</v>
      </c>
      <c r="C9" t="s">
        <v>122</v>
      </c>
    </row>
    <row r="13" spans="1:17" x14ac:dyDescent="0.25">
      <c r="A13" t="s">
        <v>113</v>
      </c>
      <c r="B13" s="8">
        <v>1300</v>
      </c>
    </row>
    <row r="14" spans="1:17" x14ac:dyDescent="0.25">
      <c r="A14" t="s">
        <v>114</v>
      </c>
      <c r="B14" s="8">
        <v>1500</v>
      </c>
    </row>
    <row r="15" spans="1:17" x14ac:dyDescent="0.25">
      <c r="A15" t="s">
        <v>115</v>
      </c>
      <c r="B15" s="8">
        <v>1750</v>
      </c>
    </row>
    <row r="16" spans="1:17" x14ac:dyDescent="0.25">
      <c r="A16" t="s">
        <v>116</v>
      </c>
      <c r="B16" s="8">
        <v>2500</v>
      </c>
    </row>
    <row r="17" spans="1:2" x14ac:dyDescent="0.25">
      <c r="A17" t="s">
        <v>117</v>
      </c>
      <c r="B17" s="8">
        <v>3200</v>
      </c>
    </row>
    <row r="18" spans="1:2" x14ac:dyDescent="0.25">
      <c r="A18" t="s">
        <v>118</v>
      </c>
      <c r="B18" s="8">
        <v>4500</v>
      </c>
    </row>
    <row r="19" spans="1:2" x14ac:dyDescent="0.25">
      <c r="A19" t="s">
        <v>119</v>
      </c>
      <c r="B19" s="8">
        <v>4000</v>
      </c>
    </row>
    <row r="21" spans="1:2" x14ac:dyDescent="0.25">
      <c r="A21" s="11" t="s">
        <v>121</v>
      </c>
      <c r="B21" s="12">
        <f>SUM(B13:B20)</f>
        <v>18750</v>
      </c>
    </row>
    <row r="24" spans="1:2" x14ac:dyDescent="0.25">
      <c r="A24" s="13" t="s">
        <v>122</v>
      </c>
      <c r="B24" s="14">
        <f>AVERAGE(B13:B19)</f>
        <v>2678.5714285714284</v>
      </c>
    </row>
  </sheetData>
  <mergeCells count="3">
    <mergeCell ref="A1:C1"/>
    <mergeCell ref="G1:J1"/>
    <mergeCell ref="N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List</vt:lpstr>
      <vt:lpstr>Revenue 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razan farmand</cp:lastModifiedBy>
  <dcterms:created xsi:type="dcterms:W3CDTF">2025-01-15T01:50:20Z</dcterms:created>
  <dcterms:modified xsi:type="dcterms:W3CDTF">2025-02-25T19:19:16Z</dcterms:modified>
</cp:coreProperties>
</file>